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BOI DUONG-DAO TAO" sheetId="1" r:id="rId1"/>
  </sheets>
  <definedNames/>
  <calcPr fullCalcOnLoad="1"/>
</workbook>
</file>

<file path=xl/sharedStrings.xml><?xml version="1.0" encoding="utf-8"?>
<sst xmlns="http://schemas.openxmlformats.org/spreadsheetml/2006/main" count="87" uniqueCount="28">
  <si>
    <t>TT</t>
  </si>
  <si>
    <t xml:space="preserve"> </t>
  </si>
  <si>
    <t>Năm</t>
  </si>
  <si>
    <t xml:space="preserve">Ghi chú </t>
  </si>
  <si>
    <t>Thường xuyên, phương pháp dạy học…</t>
  </si>
  <si>
    <t>Lý luận chính trị hành chính vừa học vừa làm</t>
  </si>
  <si>
    <t>Quản lý giáo dục</t>
  </si>
  <si>
    <t>Năng lực ngoại ngữ A1</t>
  </si>
  <si>
    <t>Năng lực ngoại ngữ A2</t>
  </si>
  <si>
    <t>Cao học</t>
  </si>
  <si>
    <t>Đại học</t>
  </si>
  <si>
    <t>Cao đẳng</t>
  </si>
  <si>
    <t>Tổng</t>
  </si>
  <si>
    <t>Năng lực ngoại ngữ B1</t>
  </si>
  <si>
    <t>Năng lực ngoại ngữ B2</t>
  </si>
  <si>
    <t>TC (Chuyển đổi văn thư sang học trung cấp sp mầm non)</t>
  </si>
  <si>
    <t>Quản lý nhà nước</t>
  </si>
  <si>
    <t>TC</t>
  </si>
  <si>
    <t>I. Cấp mầm non</t>
  </si>
  <si>
    <t>II. Cấp Tiểu học</t>
  </si>
  <si>
    <t>III. Cấp THCS</t>
  </si>
  <si>
    <t>IV. Toàn ngành</t>
  </si>
  <si>
    <t>Ngoại ngữ thứ 2 cho GV Tiếng Anh</t>
  </si>
  <si>
    <t>Phụ lục 02</t>
  </si>
  <si>
    <t>Tổng biên chế giao</t>
  </si>
  <si>
    <t>KẾT QUẢ LỘ TRÌNH BỒI DƯỠNG - ĐÀO TẠO GIAO ĐOẠN 2016-2020</t>
  </si>
  <si>
    <t>Bồi dưỡng</t>
  </si>
  <si>
    <t>Đào tạo</t>
  </si>
</sst>
</file>

<file path=xl/styles.xml><?xml version="1.0" encoding="utf-8"?>
<styleSheet xmlns="http://schemas.openxmlformats.org/spreadsheetml/2006/main">
  <numFmts count="21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</numFmts>
  <fonts count="43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sz val="8"/>
      <name val="Arial"/>
      <family val="2"/>
    </font>
    <font>
      <b/>
      <u val="single"/>
      <sz val="14"/>
      <color indexed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u val="single"/>
      <sz val="14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28" borderId="2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2" fillId="0" borderId="0" xfId="0" applyFont="1" applyAlignment="1">
      <alignment vertical="center"/>
    </xf>
    <xf numFmtId="1" fontId="1" fillId="0" borderId="10" xfId="0" applyNumberFormat="1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1" fontId="1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9"/>
  <sheetViews>
    <sheetView tabSelected="1" zoomScalePageLayoutView="0" workbookViewId="0" topLeftCell="A19">
      <selection activeCell="K12" sqref="K12"/>
    </sheetView>
  </sheetViews>
  <sheetFormatPr defaultColWidth="9.140625" defaultRowHeight="12.75"/>
  <cols>
    <col min="1" max="1" width="3.421875" style="1" customWidth="1"/>
    <col min="2" max="2" width="8.8515625" style="1" customWidth="1"/>
    <col min="3" max="3" width="9.421875" style="1" customWidth="1"/>
    <col min="4" max="4" width="10.421875" style="1" customWidth="1"/>
    <col min="5" max="5" width="11.00390625" style="1" customWidth="1"/>
    <col min="6" max="7" width="8.57421875" style="1" customWidth="1"/>
    <col min="8" max="8" width="10.00390625" style="1" customWidth="1"/>
    <col min="9" max="9" width="9.140625" style="1" customWidth="1"/>
    <col min="10" max="10" width="8.7109375" style="1" customWidth="1"/>
    <col min="11" max="11" width="8.8515625" style="1" customWidth="1"/>
    <col min="12" max="13" width="7.140625" style="1" customWidth="1"/>
    <col min="14" max="14" width="6.7109375" style="1" customWidth="1"/>
    <col min="15" max="15" width="6.57421875" style="1" customWidth="1"/>
    <col min="16" max="16" width="10.140625" style="1" customWidth="1"/>
    <col min="17" max="17" width="8.57421875" style="1" customWidth="1"/>
    <col min="18" max="16384" width="9.140625" style="1" customWidth="1"/>
  </cols>
  <sheetData>
    <row r="1" spans="1:17" ht="18.75">
      <c r="A1" s="17" t="s">
        <v>23</v>
      </c>
      <c r="B1" s="15"/>
      <c r="C1" s="4"/>
      <c r="D1" s="4"/>
      <c r="E1" s="4"/>
      <c r="F1" s="4"/>
      <c r="G1" s="4"/>
      <c r="H1" s="4"/>
      <c r="I1" s="4"/>
      <c r="J1" s="4"/>
      <c r="K1" s="4"/>
      <c r="L1" s="2"/>
      <c r="M1" s="2"/>
      <c r="N1" s="2"/>
      <c r="O1" s="2"/>
      <c r="P1" s="2"/>
      <c r="Q1" s="2"/>
    </row>
    <row r="2" spans="1:17" ht="18.75">
      <c r="A2" s="22" t="s">
        <v>25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</row>
    <row r="3" spans="1:17" ht="18.75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</row>
    <row r="4" spans="1:17" ht="18.75">
      <c r="A4" s="7" t="s">
        <v>18</v>
      </c>
      <c r="C4" s="7"/>
      <c r="D4" s="7"/>
      <c r="E4" s="7"/>
      <c r="F4" s="7"/>
      <c r="G4" s="7"/>
      <c r="H4" s="7"/>
      <c r="I4" s="7"/>
      <c r="J4" s="7"/>
      <c r="K4" s="2"/>
      <c r="L4" s="2"/>
      <c r="M4" s="2"/>
      <c r="N4" s="2"/>
      <c r="O4" s="2"/>
      <c r="P4" s="2"/>
      <c r="Q4" s="2"/>
    </row>
    <row r="5" spans="1:17" s="5" customFormat="1" ht="37.5" customHeight="1">
      <c r="A5" s="18" t="s">
        <v>0</v>
      </c>
      <c r="B5" s="18" t="s">
        <v>2</v>
      </c>
      <c r="C5" s="18" t="s">
        <v>24</v>
      </c>
      <c r="D5" s="23" t="s">
        <v>26</v>
      </c>
      <c r="E5" s="23"/>
      <c r="F5" s="23"/>
      <c r="G5" s="23"/>
      <c r="H5" s="23"/>
      <c r="I5" s="23"/>
      <c r="J5" s="23"/>
      <c r="K5" s="23"/>
      <c r="L5" s="24" t="s">
        <v>27</v>
      </c>
      <c r="M5" s="25"/>
      <c r="N5" s="25"/>
      <c r="O5" s="25"/>
      <c r="P5" s="26"/>
      <c r="Q5" s="18" t="s">
        <v>3</v>
      </c>
    </row>
    <row r="6" spans="1:17" s="5" customFormat="1" ht="106.5" customHeight="1">
      <c r="A6" s="19"/>
      <c r="B6" s="19"/>
      <c r="C6" s="19"/>
      <c r="D6" s="12" t="s">
        <v>4</v>
      </c>
      <c r="E6" s="12" t="s">
        <v>5</v>
      </c>
      <c r="F6" s="12" t="s">
        <v>16</v>
      </c>
      <c r="G6" s="12" t="s">
        <v>6</v>
      </c>
      <c r="H6" s="12" t="s">
        <v>7</v>
      </c>
      <c r="I6" s="12" t="s">
        <v>8</v>
      </c>
      <c r="J6" s="12" t="s">
        <v>13</v>
      </c>
      <c r="K6" s="12" t="s">
        <v>14</v>
      </c>
      <c r="L6" s="13" t="s">
        <v>9</v>
      </c>
      <c r="M6" s="13" t="s">
        <v>10</v>
      </c>
      <c r="N6" s="13" t="s">
        <v>11</v>
      </c>
      <c r="O6" s="14" t="s">
        <v>15</v>
      </c>
      <c r="P6" s="13" t="s">
        <v>22</v>
      </c>
      <c r="Q6" s="19"/>
    </row>
    <row r="7" spans="1:17" ht="18.75">
      <c r="A7" s="3">
        <v>1</v>
      </c>
      <c r="B7" s="3">
        <v>2016</v>
      </c>
      <c r="C7" s="8">
        <v>780</v>
      </c>
      <c r="D7" s="3">
        <f>C7*100%</f>
        <v>780</v>
      </c>
      <c r="E7" s="3">
        <v>3</v>
      </c>
      <c r="F7" s="6">
        <v>0</v>
      </c>
      <c r="G7" s="6">
        <v>31</v>
      </c>
      <c r="H7" s="9">
        <v>27</v>
      </c>
      <c r="I7" s="9">
        <v>12</v>
      </c>
      <c r="J7" s="8">
        <v>0</v>
      </c>
      <c r="K7" s="9">
        <v>0</v>
      </c>
      <c r="L7" s="8">
        <v>0</v>
      </c>
      <c r="M7" s="8">
        <v>18</v>
      </c>
      <c r="N7" s="9">
        <v>0</v>
      </c>
      <c r="O7" s="11">
        <v>15</v>
      </c>
      <c r="P7" s="11">
        <v>0</v>
      </c>
      <c r="Q7" s="3"/>
    </row>
    <row r="8" spans="1:17" ht="18.75">
      <c r="A8" s="3">
        <v>2</v>
      </c>
      <c r="B8" s="3">
        <v>2017</v>
      </c>
      <c r="C8" s="8">
        <v>807</v>
      </c>
      <c r="D8" s="3">
        <f>C8*100%</f>
        <v>807</v>
      </c>
      <c r="E8" s="3">
        <v>3</v>
      </c>
      <c r="F8" s="6">
        <v>0</v>
      </c>
      <c r="G8" s="6">
        <v>4</v>
      </c>
      <c r="H8" s="9">
        <v>46</v>
      </c>
      <c r="I8" s="9">
        <v>25</v>
      </c>
      <c r="J8" s="8">
        <v>1</v>
      </c>
      <c r="K8" s="9">
        <v>0</v>
      </c>
      <c r="L8" s="8">
        <v>1</v>
      </c>
      <c r="M8" s="8">
        <v>12</v>
      </c>
      <c r="N8" s="9">
        <v>0</v>
      </c>
      <c r="O8" s="9">
        <v>6</v>
      </c>
      <c r="P8" s="9">
        <v>0</v>
      </c>
      <c r="Q8" s="3"/>
    </row>
    <row r="9" spans="1:17" ht="18.75">
      <c r="A9" s="3">
        <v>3</v>
      </c>
      <c r="B9" s="3">
        <v>2018</v>
      </c>
      <c r="C9" s="8">
        <v>791</v>
      </c>
      <c r="D9" s="3">
        <f>C9*100%</f>
        <v>791</v>
      </c>
      <c r="E9" s="3">
        <v>4</v>
      </c>
      <c r="F9" s="6">
        <v>0</v>
      </c>
      <c r="G9" s="6">
        <v>0</v>
      </c>
      <c r="H9" s="9">
        <v>52</v>
      </c>
      <c r="I9" s="9">
        <v>39</v>
      </c>
      <c r="J9" s="8">
        <v>0</v>
      </c>
      <c r="K9" s="9">
        <v>0</v>
      </c>
      <c r="L9" s="8">
        <v>0</v>
      </c>
      <c r="M9" s="8">
        <v>17</v>
      </c>
      <c r="N9" s="9">
        <v>0</v>
      </c>
      <c r="O9" s="9">
        <v>1</v>
      </c>
      <c r="P9" s="9">
        <v>0</v>
      </c>
      <c r="Q9" s="3"/>
    </row>
    <row r="10" spans="1:17" ht="18.75">
      <c r="A10" s="3">
        <v>4</v>
      </c>
      <c r="B10" s="3">
        <v>2019</v>
      </c>
      <c r="C10" s="8">
        <v>784</v>
      </c>
      <c r="D10" s="3">
        <f>C10*100%</f>
        <v>784</v>
      </c>
      <c r="E10" s="3">
        <v>9</v>
      </c>
      <c r="F10" s="6">
        <v>26</v>
      </c>
      <c r="G10" s="6">
        <v>0</v>
      </c>
      <c r="H10" s="9">
        <v>130</v>
      </c>
      <c r="I10" s="9">
        <v>55</v>
      </c>
      <c r="J10" s="8">
        <v>2</v>
      </c>
      <c r="K10" s="9">
        <v>0</v>
      </c>
      <c r="L10" s="8">
        <v>2</v>
      </c>
      <c r="M10" s="8">
        <v>14</v>
      </c>
      <c r="N10" s="9">
        <v>0</v>
      </c>
      <c r="O10" s="9">
        <v>0</v>
      </c>
      <c r="P10" s="9">
        <v>0</v>
      </c>
      <c r="Q10" s="3"/>
    </row>
    <row r="11" spans="1:17" ht="18.75">
      <c r="A11" s="3">
        <v>5</v>
      </c>
      <c r="B11" s="3">
        <v>2020</v>
      </c>
      <c r="C11" s="9">
        <v>791</v>
      </c>
      <c r="D11" s="3">
        <f>C11*100%</f>
        <v>791</v>
      </c>
      <c r="E11" s="3">
        <v>0</v>
      </c>
      <c r="F11" s="6">
        <v>19</v>
      </c>
      <c r="G11" s="6">
        <v>0</v>
      </c>
      <c r="H11" s="9">
        <v>35</v>
      </c>
      <c r="I11" s="9">
        <v>28</v>
      </c>
      <c r="J11" s="8">
        <v>3</v>
      </c>
      <c r="K11" s="9">
        <v>0</v>
      </c>
      <c r="L11" s="8">
        <v>4</v>
      </c>
      <c r="M11" s="8">
        <v>0</v>
      </c>
      <c r="N11" s="9">
        <v>0</v>
      </c>
      <c r="O11" s="9">
        <v>0</v>
      </c>
      <c r="P11" s="9">
        <v>0</v>
      </c>
      <c r="Q11" s="3"/>
    </row>
    <row r="12" spans="1:17" ht="18.75">
      <c r="A12" s="20" t="s">
        <v>12</v>
      </c>
      <c r="B12" s="21"/>
      <c r="C12" s="11"/>
      <c r="D12" s="16"/>
      <c r="E12" s="16">
        <f>SUM(E7:E11)</f>
        <v>19</v>
      </c>
      <c r="F12" s="16">
        <f>SUM(F7:F11)</f>
        <v>45</v>
      </c>
      <c r="G12" s="16">
        <f aca="true" t="shared" si="0" ref="G12:O12">SUM(G7:G11)</f>
        <v>35</v>
      </c>
      <c r="H12" s="11">
        <f t="shared" si="0"/>
        <v>290</v>
      </c>
      <c r="I12" s="11">
        <f t="shared" si="0"/>
        <v>159</v>
      </c>
      <c r="J12" s="11">
        <f t="shared" si="0"/>
        <v>6</v>
      </c>
      <c r="K12" s="11">
        <f t="shared" si="0"/>
        <v>0</v>
      </c>
      <c r="L12" s="11">
        <f t="shared" si="0"/>
        <v>7</v>
      </c>
      <c r="M12" s="11">
        <f t="shared" si="0"/>
        <v>61</v>
      </c>
      <c r="N12" s="11">
        <f t="shared" si="0"/>
        <v>0</v>
      </c>
      <c r="O12" s="16">
        <f t="shared" si="0"/>
        <v>22</v>
      </c>
      <c r="P12" s="16">
        <v>0</v>
      </c>
      <c r="Q12" s="16"/>
    </row>
    <row r="13" spans="1:19" ht="18.75">
      <c r="A13" s="10" t="s">
        <v>19</v>
      </c>
      <c r="S13" s="1" t="s">
        <v>1</v>
      </c>
    </row>
    <row r="14" spans="1:17" ht="18.75" customHeight="1">
      <c r="A14" s="27" t="s">
        <v>0</v>
      </c>
      <c r="B14" s="18" t="s">
        <v>2</v>
      </c>
      <c r="C14" s="18" t="s">
        <v>24</v>
      </c>
      <c r="D14" s="23" t="s">
        <v>26</v>
      </c>
      <c r="E14" s="23"/>
      <c r="F14" s="23"/>
      <c r="G14" s="23"/>
      <c r="H14" s="23"/>
      <c r="I14" s="23"/>
      <c r="J14" s="23"/>
      <c r="K14" s="23"/>
      <c r="L14" s="23" t="s">
        <v>27</v>
      </c>
      <c r="M14" s="23"/>
      <c r="N14" s="23"/>
      <c r="O14" s="23"/>
      <c r="P14" s="23"/>
      <c r="Q14" s="18" t="s">
        <v>3</v>
      </c>
    </row>
    <row r="15" spans="1:17" ht="78.75">
      <c r="A15" s="28"/>
      <c r="B15" s="19"/>
      <c r="C15" s="19"/>
      <c r="D15" s="12" t="s">
        <v>4</v>
      </c>
      <c r="E15" s="12" t="s">
        <v>5</v>
      </c>
      <c r="F15" s="12" t="s">
        <v>16</v>
      </c>
      <c r="G15" s="12" t="s">
        <v>6</v>
      </c>
      <c r="H15" s="12" t="s">
        <v>7</v>
      </c>
      <c r="I15" s="12" t="s">
        <v>8</v>
      </c>
      <c r="J15" s="12" t="s">
        <v>13</v>
      </c>
      <c r="K15" s="12" t="s">
        <v>14</v>
      </c>
      <c r="L15" s="13" t="s">
        <v>9</v>
      </c>
      <c r="M15" s="13" t="s">
        <v>10</v>
      </c>
      <c r="N15" s="13" t="s">
        <v>11</v>
      </c>
      <c r="O15" s="13" t="s">
        <v>17</v>
      </c>
      <c r="P15" s="13" t="s">
        <v>22</v>
      </c>
      <c r="Q15" s="19"/>
    </row>
    <row r="16" spans="1:17" ht="18.75">
      <c r="A16" s="3">
        <v>1</v>
      </c>
      <c r="B16" s="3">
        <v>2016</v>
      </c>
      <c r="C16" s="8">
        <v>927</v>
      </c>
      <c r="D16" s="3">
        <f>C16*100%</f>
        <v>927</v>
      </c>
      <c r="E16" s="3">
        <v>3</v>
      </c>
      <c r="F16" s="6">
        <v>0</v>
      </c>
      <c r="G16" s="6">
        <v>12</v>
      </c>
      <c r="H16" s="9">
        <v>57</v>
      </c>
      <c r="I16" s="9">
        <v>22</v>
      </c>
      <c r="J16" s="8">
        <v>8</v>
      </c>
      <c r="K16" s="9">
        <v>5</v>
      </c>
      <c r="L16" s="8">
        <v>2</v>
      </c>
      <c r="M16" s="8">
        <v>9</v>
      </c>
      <c r="N16" s="3">
        <v>0</v>
      </c>
      <c r="O16" s="3">
        <v>0</v>
      </c>
      <c r="P16" s="3">
        <v>0</v>
      </c>
      <c r="Q16" s="3"/>
    </row>
    <row r="17" spans="1:17" ht="18.75">
      <c r="A17" s="3">
        <v>2</v>
      </c>
      <c r="B17" s="3">
        <v>2017</v>
      </c>
      <c r="C17" s="8">
        <v>920</v>
      </c>
      <c r="D17" s="3">
        <f>C17*100%</f>
        <v>920</v>
      </c>
      <c r="E17" s="3">
        <v>4</v>
      </c>
      <c r="F17" s="6">
        <v>0</v>
      </c>
      <c r="G17" s="6">
        <v>3</v>
      </c>
      <c r="H17" s="9">
        <v>65</v>
      </c>
      <c r="I17" s="9">
        <v>37</v>
      </c>
      <c r="J17" s="8">
        <v>16</v>
      </c>
      <c r="K17" s="9">
        <v>11</v>
      </c>
      <c r="L17" s="8">
        <v>3</v>
      </c>
      <c r="M17" s="8">
        <v>11</v>
      </c>
      <c r="N17" s="3">
        <v>0</v>
      </c>
      <c r="O17" s="3">
        <v>0</v>
      </c>
      <c r="P17" s="3">
        <v>3</v>
      </c>
      <c r="Q17" s="3"/>
    </row>
    <row r="18" spans="1:17" ht="18.75">
      <c r="A18" s="3">
        <v>3</v>
      </c>
      <c r="B18" s="3">
        <v>2018</v>
      </c>
      <c r="C18" s="8">
        <v>862</v>
      </c>
      <c r="D18" s="3">
        <f>C18*100%</f>
        <v>862</v>
      </c>
      <c r="E18" s="3">
        <v>4</v>
      </c>
      <c r="F18" s="6">
        <v>0</v>
      </c>
      <c r="G18" s="6">
        <v>0</v>
      </c>
      <c r="H18" s="9">
        <v>82</v>
      </c>
      <c r="I18" s="9">
        <v>39</v>
      </c>
      <c r="J18" s="8">
        <v>22</v>
      </c>
      <c r="K18" s="9">
        <v>6</v>
      </c>
      <c r="L18" s="8">
        <v>2</v>
      </c>
      <c r="M18" s="8">
        <v>9</v>
      </c>
      <c r="N18" s="3">
        <v>0</v>
      </c>
      <c r="O18" s="3">
        <v>0</v>
      </c>
      <c r="P18" s="3">
        <v>6</v>
      </c>
      <c r="Q18" s="3"/>
    </row>
    <row r="19" spans="1:17" ht="18.75">
      <c r="A19" s="3">
        <v>4</v>
      </c>
      <c r="B19" s="3">
        <v>2019</v>
      </c>
      <c r="C19" s="8">
        <v>848</v>
      </c>
      <c r="D19" s="3">
        <f>C19*100%</f>
        <v>848</v>
      </c>
      <c r="E19" s="3">
        <v>5</v>
      </c>
      <c r="F19" s="6">
        <v>32</v>
      </c>
      <c r="G19" s="6">
        <v>0</v>
      </c>
      <c r="H19" s="9">
        <v>126</v>
      </c>
      <c r="I19" s="9">
        <v>62</v>
      </c>
      <c r="J19" s="8">
        <v>26</v>
      </c>
      <c r="K19" s="9">
        <v>7</v>
      </c>
      <c r="L19" s="8">
        <v>0</v>
      </c>
      <c r="M19" s="8">
        <v>9</v>
      </c>
      <c r="N19" s="3">
        <v>0</v>
      </c>
      <c r="O19" s="3">
        <v>0</v>
      </c>
      <c r="P19" s="3">
        <v>19</v>
      </c>
      <c r="Q19" s="3"/>
    </row>
    <row r="20" spans="1:17" ht="18.75">
      <c r="A20" s="3">
        <v>5</v>
      </c>
      <c r="B20" s="3">
        <v>2020</v>
      </c>
      <c r="C20" s="9">
        <v>804</v>
      </c>
      <c r="D20" s="3">
        <f>C20*100%</f>
        <v>804</v>
      </c>
      <c r="E20" s="3">
        <v>0</v>
      </c>
      <c r="F20" s="6">
        <v>22</v>
      </c>
      <c r="G20" s="6">
        <v>0</v>
      </c>
      <c r="H20" s="9">
        <v>58</v>
      </c>
      <c r="I20" s="9">
        <v>36</v>
      </c>
      <c r="J20" s="8">
        <v>12</v>
      </c>
      <c r="K20" s="9">
        <v>8</v>
      </c>
      <c r="L20" s="8">
        <v>3</v>
      </c>
      <c r="M20" s="8">
        <v>12</v>
      </c>
      <c r="N20" s="3">
        <v>0</v>
      </c>
      <c r="O20" s="3">
        <v>0</v>
      </c>
      <c r="P20" s="3">
        <v>0</v>
      </c>
      <c r="Q20" s="3"/>
    </row>
    <row r="21" spans="1:17" ht="18.75">
      <c r="A21" s="20" t="s">
        <v>12</v>
      </c>
      <c r="B21" s="21"/>
      <c r="C21" s="11"/>
      <c r="D21" s="16"/>
      <c r="E21" s="16">
        <f aca="true" t="shared" si="1" ref="E21:P21">SUM(E16:E20)</f>
        <v>16</v>
      </c>
      <c r="F21" s="16">
        <f t="shared" si="1"/>
        <v>54</v>
      </c>
      <c r="G21" s="16">
        <f t="shared" si="1"/>
        <v>15</v>
      </c>
      <c r="H21" s="16">
        <f t="shared" si="1"/>
        <v>388</v>
      </c>
      <c r="I21" s="16">
        <f t="shared" si="1"/>
        <v>196</v>
      </c>
      <c r="J21" s="11">
        <f t="shared" si="1"/>
        <v>84</v>
      </c>
      <c r="K21" s="11">
        <f t="shared" si="1"/>
        <v>37</v>
      </c>
      <c r="L21" s="11">
        <f t="shared" si="1"/>
        <v>10</v>
      </c>
      <c r="M21" s="11">
        <f t="shared" si="1"/>
        <v>50</v>
      </c>
      <c r="N21" s="11">
        <f t="shared" si="1"/>
        <v>0</v>
      </c>
      <c r="O21" s="11">
        <f t="shared" si="1"/>
        <v>0</v>
      </c>
      <c r="P21" s="11">
        <f t="shared" si="1"/>
        <v>28</v>
      </c>
      <c r="Q21" s="16"/>
    </row>
    <row r="22" ht="18.75">
      <c r="A22" s="10" t="s">
        <v>20</v>
      </c>
    </row>
    <row r="23" spans="1:17" ht="18.75" customHeight="1">
      <c r="A23" s="18" t="s">
        <v>0</v>
      </c>
      <c r="B23" s="18" t="s">
        <v>2</v>
      </c>
      <c r="C23" s="18" t="s">
        <v>24</v>
      </c>
      <c r="D23" s="23" t="s">
        <v>26</v>
      </c>
      <c r="E23" s="23"/>
      <c r="F23" s="23"/>
      <c r="G23" s="23"/>
      <c r="H23" s="23"/>
      <c r="I23" s="23"/>
      <c r="J23" s="23"/>
      <c r="K23" s="23"/>
      <c r="L23" s="23" t="s">
        <v>27</v>
      </c>
      <c r="M23" s="23"/>
      <c r="N23" s="23"/>
      <c r="O23" s="23"/>
      <c r="P23" s="23"/>
      <c r="Q23" s="18" t="s">
        <v>3</v>
      </c>
    </row>
    <row r="24" spans="1:17" ht="78.75">
      <c r="A24" s="19"/>
      <c r="B24" s="19"/>
      <c r="C24" s="19"/>
      <c r="D24" s="12" t="s">
        <v>4</v>
      </c>
      <c r="E24" s="12" t="s">
        <v>5</v>
      </c>
      <c r="F24" s="12" t="s">
        <v>16</v>
      </c>
      <c r="G24" s="12" t="s">
        <v>6</v>
      </c>
      <c r="H24" s="12" t="s">
        <v>7</v>
      </c>
      <c r="I24" s="12" t="s">
        <v>8</v>
      </c>
      <c r="J24" s="12" t="s">
        <v>13</v>
      </c>
      <c r="K24" s="12" t="s">
        <v>14</v>
      </c>
      <c r="L24" s="13" t="s">
        <v>9</v>
      </c>
      <c r="M24" s="13" t="s">
        <v>10</v>
      </c>
      <c r="N24" s="13" t="s">
        <v>11</v>
      </c>
      <c r="O24" s="13" t="s">
        <v>17</v>
      </c>
      <c r="P24" s="13" t="s">
        <v>22</v>
      </c>
      <c r="Q24" s="19"/>
    </row>
    <row r="25" spans="1:17" ht="18.75">
      <c r="A25" s="3">
        <v>1</v>
      </c>
      <c r="B25" s="3">
        <v>2016</v>
      </c>
      <c r="C25" s="8">
        <v>819</v>
      </c>
      <c r="D25" s="3">
        <f>C25*100%</f>
        <v>819</v>
      </c>
      <c r="E25" s="3">
        <v>3</v>
      </c>
      <c r="F25" s="3">
        <v>0</v>
      </c>
      <c r="G25" s="6">
        <v>20</v>
      </c>
      <c r="H25" s="9">
        <v>62</v>
      </c>
      <c r="I25" s="9">
        <v>28</v>
      </c>
      <c r="J25" s="8">
        <v>12</v>
      </c>
      <c r="K25" s="9">
        <v>10</v>
      </c>
      <c r="L25" s="8">
        <v>5</v>
      </c>
      <c r="M25" s="8">
        <f>C25*1%</f>
        <v>8.19</v>
      </c>
      <c r="N25" s="3">
        <v>0</v>
      </c>
      <c r="O25" s="3">
        <v>0</v>
      </c>
      <c r="P25" s="3">
        <v>0</v>
      </c>
      <c r="Q25" s="3"/>
    </row>
    <row r="26" spans="1:17" ht="18.75">
      <c r="A26" s="3">
        <v>2</v>
      </c>
      <c r="B26" s="3">
        <v>2017</v>
      </c>
      <c r="C26" s="8">
        <v>798</v>
      </c>
      <c r="D26" s="3">
        <f>C26*100%</f>
        <v>798</v>
      </c>
      <c r="E26" s="3">
        <v>6</v>
      </c>
      <c r="F26" s="3">
        <v>0</v>
      </c>
      <c r="G26" s="6">
        <v>3</v>
      </c>
      <c r="H26" s="9">
        <v>74</v>
      </c>
      <c r="I26" s="9">
        <v>43</v>
      </c>
      <c r="J26" s="8">
        <v>18</v>
      </c>
      <c r="K26" s="9">
        <v>12</v>
      </c>
      <c r="L26" s="8">
        <v>2</v>
      </c>
      <c r="M26" s="8">
        <f>C26*1.5%</f>
        <v>11.969999999999999</v>
      </c>
      <c r="N26" s="3">
        <v>0</v>
      </c>
      <c r="O26" s="3">
        <v>0</v>
      </c>
      <c r="P26" s="3">
        <v>5</v>
      </c>
      <c r="Q26" s="3"/>
    </row>
    <row r="27" spans="1:17" ht="18.75">
      <c r="A27" s="3">
        <v>3</v>
      </c>
      <c r="B27" s="3">
        <v>2018</v>
      </c>
      <c r="C27" s="8">
        <v>736</v>
      </c>
      <c r="D27" s="3">
        <f>C27*100%</f>
        <v>736</v>
      </c>
      <c r="E27" s="3">
        <v>3</v>
      </c>
      <c r="F27" s="3">
        <v>0</v>
      </c>
      <c r="G27" s="6">
        <v>0</v>
      </c>
      <c r="H27" s="9">
        <v>86</v>
      </c>
      <c r="I27" s="9">
        <v>48</v>
      </c>
      <c r="J27" s="8">
        <v>25</v>
      </c>
      <c r="K27" s="9">
        <v>13</v>
      </c>
      <c r="L27" s="8">
        <v>6</v>
      </c>
      <c r="M27" s="8">
        <f>C27*1.5%</f>
        <v>11.04</v>
      </c>
      <c r="N27" s="3">
        <v>0</v>
      </c>
      <c r="O27" s="3">
        <v>0</v>
      </c>
      <c r="P27" s="3">
        <v>8</v>
      </c>
      <c r="Q27" s="3"/>
    </row>
    <row r="28" spans="1:17" ht="18.75">
      <c r="A28" s="3">
        <v>4</v>
      </c>
      <c r="B28" s="3">
        <v>2019</v>
      </c>
      <c r="C28" s="8">
        <v>693</v>
      </c>
      <c r="D28" s="3">
        <f>C28*100%</f>
        <v>693</v>
      </c>
      <c r="E28" s="3">
        <v>10</v>
      </c>
      <c r="F28" s="3">
        <v>33</v>
      </c>
      <c r="G28" s="6">
        <v>0</v>
      </c>
      <c r="H28" s="9">
        <v>135</v>
      </c>
      <c r="I28" s="9">
        <v>78</v>
      </c>
      <c r="J28" s="8">
        <v>15</v>
      </c>
      <c r="K28" s="9">
        <v>3</v>
      </c>
      <c r="L28" s="8">
        <v>0</v>
      </c>
      <c r="M28" s="8">
        <f>C28*2%</f>
        <v>13.86</v>
      </c>
      <c r="N28" s="3">
        <v>0</v>
      </c>
      <c r="O28" s="3">
        <v>0</v>
      </c>
      <c r="P28" s="3">
        <v>16</v>
      </c>
      <c r="Q28" s="3"/>
    </row>
    <row r="29" spans="1:17" ht="18.75">
      <c r="A29" s="3">
        <v>5</v>
      </c>
      <c r="B29" s="3">
        <v>2020</v>
      </c>
      <c r="C29" s="9">
        <v>865</v>
      </c>
      <c r="D29" s="3">
        <f>C29*100%</f>
        <v>865</v>
      </c>
      <c r="E29" s="3">
        <v>0</v>
      </c>
      <c r="F29" s="3">
        <v>25</v>
      </c>
      <c r="G29" s="6">
        <v>0</v>
      </c>
      <c r="H29" s="9">
        <v>43</v>
      </c>
      <c r="I29" s="9">
        <v>37</v>
      </c>
      <c r="J29" s="8">
        <v>15</v>
      </c>
      <c r="K29" s="9">
        <v>0</v>
      </c>
      <c r="L29" s="8">
        <v>11</v>
      </c>
      <c r="M29" s="8">
        <f>C29*2%</f>
        <v>17.3</v>
      </c>
      <c r="N29" s="3">
        <v>0</v>
      </c>
      <c r="O29" s="3">
        <v>0</v>
      </c>
      <c r="P29" s="3">
        <v>0</v>
      </c>
      <c r="Q29" s="3"/>
    </row>
    <row r="30" spans="1:17" ht="18.75">
      <c r="A30" s="20" t="s">
        <v>12</v>
      </c>
      <c r="B30" s="21"/>
      <c r="C30" s="11"/>
      <c r="D30" s="16"/>
      <c r="E30" s="16">
        <f aca="true" t="shared" si="2" ref="E30:P30">SUM(E25:E29)</f>
        <v>22</v>
      </c>
      <c r="F30" s="16">
        <f t="shared" si="2"/>
        <v>58</v>
      </c>
      <c r="G30" s="16">
        <f t="shared" si="2"/>
        <v>23</v>
      </c>
      <c r="H30" s="11">
        <f t="shared" si="2"/>
        <v>400</v>
      </c>
      <c r="I30" s="11">
        <f t="shared" si="2"/>
        <v>234</v>
      </c>
      <c r="J30" s="11">
        <f t="shared" si="2"/>
        <v>85</v>
      </c>
      <c r="K30" s="11">
        <f t="shared" si="2"/>
        <v>38</v>
      </c>
      <c r="L30" s="11">
        <f t="shared" si="2"/>
        <v>24</v>
      </c>
      <c r="M30" s="11">
        <f t="shared" si="2"/>
        <v>62.36</v>
      </c>
      <c r="N30" s="11">
        <f t="shared" si="2"/>
        <v>0</v>
      </c>
      <c r="O30" s="11">
        <f t="shared" si="2"/>
        <v>0</v>
      </c>
      <c r="P30" s="11">
        <f t="shared" si="2"/>
        <v>29</v>
      </c>
      <c r="Q30" s="16"/>
    </row>
    <row r="31" ht="18.75">
      <c r="A31" s="10" t="s">
        <v>21</v>
      </c>
    </row>
    <row r="32" spans="1:17" ht="18.75" customHeight="1">
      <c r="A32" s="18" t="s">
        <v>0</v>
      </c>
      <c r="B32" s="18" t="s">
        <v>2</v>
      </c>
      <c r="C32" s="18" t="s">
        <v>24</v>
      </c>
      <c r="D32" s="23" t="s">
        <v>26</v>
      </c>
      <c r="E32" s="23"/>
      <c r="F32" s="23"/>
      <c r="G32" s="23"/>
      <c r="H32" s="23"/>
      <c r="I32" s="23"/>
      <c r="J32" s="23"/>
      <c r="K32" s="23"/>
      <c r="L32" s="23" t="s">
        <v>27</v>
      </c>
      <c r="M32" s="23"/>
      <c r="N32" s="23"/>
      <c r="O32" s="23"/>
      <c r="P32" s="23"/>
      <c r="Q32" s="18" t="s">
        <v>3</v>
      </c>
    </row>
    <row r="33" spans="1:17" ht="78.75">
      <c r="A33" s="19"/>
      <c r="B33" s="19"/>
      <c r="C33" s="19"/>
      <c r="D33" s="12" t="s">
        <v>4</v>
      </c>
      <c r="E33" s="12" t="s">
        <v>5</v>
      </c>
      <c r="F33" s="12" t="s">
        <v>16</v>
      </c>
      <c r="G33" s="12" t="s">
        <v>6</v>
      </c>
      <c r="H33" s="12" t="s">
        <v>7</v>
      </c>
      <c r="I33" s="12" t="s">
        <v>8</v>
      </c>
      <c r="J33" s="12" t="s">
        <v>13</v>
      </c>
      <c r="K33" s="12" t="s">
        <v>14</v>
      </c>
      <c r="L33" s="13" t="s">
        <v>9</v>
      </c>
      <c r="M33" s="13" t="s">
        <v>10</v>
      </c>
      <c r="N33" s="13" t="s">
        <v>11</v>
      </c>
      <c r="O33" s="13" t="s">
        <v>17</v>
      </c>
      <c r="P33" s="13" t="s">
        <v>22</v>
      </c>
      <c r="Q33" s="19"/>
    </row>
    <row r="34" spans="1:17" ht="18.75">
      <c r="A34" s="3">
        <v>1</v>
      </c>
      <c r="B34" s="3">
        <v>2016</v>
      </c>
      <c r="C34" s="8">
        <f>C7+C16+C25</f>
        <v>2526</v>
      </c>
      <c r="D34" s="8">
        <f aca="true" t="shared" si="3" ref="D34:P34">D7+D16+D25</f>
        <v>2526</v>
      </c>
      <c r="E34" s="8">
        <f t="shared" si="3"/>
        <v>9</v>
      </c>
      <c r="F34" s="8">
        <f t="shared" si="3"/>
        <v>0</v>
      </c>
      <c r="G34" s="8">
        <f t="shared" si="3"/>
        <v>63</v>
      </c>
      <c r="H34" s="8">
        <f t="shared" si="3"/>
        <v>146</v>
      </c>
      <c r="I34" s="8">
        <f t="shared" si="3"/>
        <v>62</v>
      </c>
      <c r="J34" s="8">
        <f t="shared" si="3"/>
        <v>20</v>
      </c>
      <c r="K34" s="8">
        <f t="shared" si="3"/>
        <v>15</v>
      </c>
      <c r="L34" s="8">
        <f t="shared" si="3"/>
        <v>7</v>
      </c>
      <c r="M34" s="8">
        <f t="shared" si="3"/>
        <v>35.19</v>
      </c>
      <c r="N34" s="8">
        <f t="shared" si="3"/>
        <v>0</v>
      </c>
      <c r="O34" s="8">
        <f t="shared" si="3"/>
        <v>15</v>
      </c>
      <c r="P34" s="8">
        <f t="shared" si="3"/>
        <v>0</v>
      </c>
      <c r="Q34" s="3"/>
    </row>
    <row r="35" spans="1:17" ht="18.75">
      <c r="A35" s="3">
        <v>2</v>
      </c>
      <c r="B35" s="3">
        <v>2017</v>
      </c>
      <c r="C35" s="8">
        <f aca="true" t="shared" si="4" ref="C35:P35">C8+C17+C26</f>
        <v>2525</v>
      </c>
      <c r="D35" s="8">
        <f t="shared" si="4"/>
        <v>2525</v>
      </c>
      <c r="E35" s="8">
        <f t="shared" si="4"/>
        <v>13</v>
      </c>
      <c r="F35" s="8">
        <f t="shared" si="4"/>
        <v>0</v>
      </c>
      <c r="G35" s="8">
        <f t="shared" si="4"/>
        <v>10</v>
      </c>
      <c r="H35" s="8">
        <f t="shared" si="4"/>
        <v>185</v>
      </c>
      <c r="I35" s="8">
        <f t="shared" si="4"/>
        <v>105</v>
      </c>
      <c r="J35" s="8">
        <f t="shared" si="4"/>
        <v>35</v>
      </c>
      <c r="K35" s="8">
        <f t="shared" si="4"/>
        <v>23</v>
      </c>
      <c r="L35" s="8">
        <f t="shared" si="4"/>
        <v>6</v>
      </c>
      <c r="M35" s="8">
        <f t="shared" si="4"/>
        <v>34.97</v>
      </c>
      <c r="N35" s="8">
        <f t="shared" si="4"/>
        <v>0</v>
      </c>
      <c r="O35" s="8">
        <f t="shared" si="4"/>
        <v>6</v>
      </c>
      <c r="P35" s="8">
        <f t="shared" si="4"/>
        <v>8</v>
      </c>
      <c r="Q35" s="3"/>
    </row>
    <row r="36" spans="1:17" ht="18.75">
      <c r="A36" s="3">
        <v>3</v>
      </c>
      <c r="B36" s="3">
        <v>2018</v>
      </c>
      <c r="C36" s="8">
        <f aca="true" t="shared" si="5" ref="C36:P36">C9+C18+C27</f>
        <v>2389</v>
      </c>
      <c r="D36" s="8">
        <f t="shared" si="5"/>
        <v>2389</v>
      </c>
      <c r="E36" s="8">
        <f t="shared" si="5"/>
        <v>11</v>
      </c>
      <c r="F36" s="8">
        <f t="shared" si="5"/>
        <v>0</v>
      </c>
      <c r="G36" s="8">
        <f t="shared" si="5"/>
        <v>0</v>
      </c>
      <c r="H36" s="8">
        <f t="shared" si="5"/>
        <v>220</v>
      </c>
      <c r="I36" s="8">
        <f t="shared" si="5"/>
        <v>126</v>
      </c>
      <c r="J36" s="8">
        <f t="shared" si="5"/>
        <v>47</v>
      </c>
      <c r="K36" s="8">
        <f t="shared" si="5"/>
        <v>19</v>
      </c>
      <c r="L36" s="8">
        <f t="shared" si="5"/>
        <v>8</v>
      </c>
      <c r="M36" s="8">
        <f t="shared" si="5"/>
        <v>37.04</v>
      </c>
      <c r="N36" s="8">
        <f t="shared" si="5"/>
        <v>0</v>
      </c>
      <c r="O36" s="8">
        <f t="shared" si="5"/>
        <v>1</v>
      </c>
      <c r="P36" s="8">
        <f t="shared" si="5"/>
        <v>14</v>
      </c>
      <c r="Q36" s="3"/>
    </row>
    <row r="37" spans="1:17" ht="18.75">
      <c r="A37" s="3">
        <v>4</v>
      </c>
      <c r="B37" s="3">
        <v>2019</v>
      </c>
      <c r="C37" s="8">
        <f aca="true" t="shared" si="6" ref="C37:P37">C10+C19+C28</f>
        <v>2325</v>
      </c>
      <c r="D37" s="8">
        <f t="shared" si="6"/>
        <v>2325</v>
      </c>
      <c r="E37" s="8">
        <f t="shared" si="6"/>
        <v>24</v>
      </c>
      <c r="F37" s="8">
        <f t="shared" si="6"/>
        <v>91</v>
      </c>
      <c r="G37" s="8">
        <f t="shared" si="6"/>
        <v>0</v>
      </c>
      <c r="H37" s="8">
        <f t="shared" si="6"/>
        <v>391</v>
      </c>
      <c r="I37" s="8">
        <f t="shared" si="6"/>
        <v>195</v>
      </c>
      <c r="J37" s="8">
        <f t="shared" si="6"/>
        <v>43</v>
      </c>
      <c r="K37" s="8">
        <f t="shared" si="6"/>
        <v>10</v>
      </c>
      <c r="L37" s="8">
        <f t="shared" si="6"/>
        <v>2</v>
      </c>
      <c r="M37" s="8">
        <f t="shared" si="6"/>
        <v>36.86</v>
      </c>
      <c r="N37" s="8">
        <f t="shared" si="6"/>
        <v>0</v>
      </c>
      <c r="O37" s="8">
        <f t="shared" si="6"/>
        <v>0</v>
      </c>
      <c r="P37" s="8">
        <f t="shared" si="6"/>
        <v>35</v>
      </c>
      <c r="Q37" s="3"/>
    </row>
    <row r="38" spans="1:17" ht="18.75">
      <c r="A38" s="3">
        <v>5</v>
      </c>
      <c r="B38" s="3">
        <v>2020</v>
      </c>
      <c r="C38" s="8">
        <f aca="true" t="shared" si="7" ref="C38:P38">C11+C20+C29</f>
        <v>2460</v>
      </c>
      <c r="D38" s="8">
        <f t="shared" si="7"/>
        <v>2460</v>
      </c>
      <c r="E38" s="8">
        <f t="shared" si="7"/>
        <v>0</v>
      </c>
      <c r="F38" s="8">
        <f t="shared" si="7"/>
        <v>66</v>
      </c>
      <c r="G38" s="8">
        <f t="shared" si="7"/>
        <v>0</v>
      </c>
      <c r="H38" s="8">
        <f t="shared" si="7"/>
        <v>136</v>
      </c>
      <c r="I38" s="8">
        <f t="shared" si="7"/>
        <v>101</v>
      </c>
      <c r="J38" s="8">
        <f t="shared" si="7"/>
        <v>30</v>
      </c>
      <c r="K38" s="8">
        <f t="shared" si="7"/>
        <v>8</v>
      </c>
      <c r="L38" s="8">
        <f t="shared" si="7"/>
        <v>18</v>
      </c>
      <c r="M38" s="8">
        <f t="shared" si="7"/>
        <v>29.3</v>
      </c>
      <c r="N38" s="8">
        <f t="shared" si="7"/>
        <v>0</v>
      </c>
      <c r="O38" s="8">
        <f t="shared" si="7"/>
        <v>0</v>
      </c>
      <c r="P38" s="8">
        <f t="shared" si="7"/>
        <v>0</v>
      </c>
      <c r="Q38" s="3"/>
    </row>
    <row r="39" spans="1:17" ht="18.75">
      <c r="A39" s="20" t="s">
        <v>12</v>
      </c>
      <c r="B39" s="21"/>
      <c r="C39" s="11"/>
      <c r="D39" s="16"/>
      <c r="E39" s="16">
        <f aca="true" t="shared" si="8" ref="E39:P39">SUM(E34:E38)</f>
        <v>57</v>
      </c>
      <c r="F39" s="16">
        <f t="shared" si="8"/>
        <v>157</v>
      </c>
      <c r="G39" s="16">
        <f t="shared" si="8"/>
        <v>73</v>
      </c>
      <c r="H39" s="11">
        <f t="shared" si="8"/>
        <v>1078</v>
      </c>
      <c r="I39" s="11">
        <f t="shared" si="8"/>
        <v>589</v>
      </c>
      <c r="J39" s="11">
        <f t="shared" si="8"/>
        <v>175</v>
      </c>
      <c r="K39" s="11">
        <f t="shared" si="8"/>
        <v>75</v>
      </c>
      <c r="L39" s="11">
        <f t="shared" si="8"/>
        <v>41</v>
      </c>
      <c r="M39" s="11">
        <f t="shared" si="8"/>
        <v>173.36</v>
      </c>
      <c r="N39" s="11">
        <f t="shared" si="8"/>
        <v>0</v>
      </c>
      <c r="O39" s="11">
        <f t="shared" si="8"/>
        <v>22</v>
      </c>
      <c r="P39" s="11">
        <f t="shared" si="8"/>
        <v>57</v>
      </c>
      <c r="Q39" s="16"/>
    </row>
  </sheetData>
  <sheetProtection/>
  <mergeCells count="30">
    <mergeCell ref="D23:K23"/>
    <mergeCell ref="A14:A15"/>
    <mergeCell ref="L23:P23"/>
    <mergeCell ref="L32:P32"/>
    <mergeCell ref="A32:A33"/>
    <mergeCell ref="B32:B33"/>
    <mergeCell ref="C32:C33"/>
    <mergeCell ref="D32:K32"/>
    <mergeCell ref="A23:A24"/>
    <mergeCell ref="B23:B24"/>
    <mergeCell ref="C23:C24"/>
    <mergeCell ref="Q23:Q24"/>
    <mergeCell ref="Q5:Q6"/>
    <mergeCell ref="A21:B21"/>
    <mergeCell ref="D14:K14"/>
    <mergeCell ref="A12:B12"/>
    <mergeCell ref="D5:K5"/>
    <mergeCell ref="L5:P5"/>
    <mergeCell ref="L14:P14"/>
    <mergeCell ref="C14:C15"/>
    <mergeCell ref="C5:C6"/>
    <mergeCell ref="Q14:Q15"/>
    <mergeCell ref="B14:B15"/>
    <mergeCell ref="A39:B39"/>
    <mergeCell ref="A2:Q2"/>
    <mergeCell ref="A3:Q3"/>
    <mergeCell ref="B5:B6"/>
    <mergeCell ref="A5:A6"/>
    <mergeCell ref="Q32:Q33"/>
    <mergeCell ref="A30:B30"/>
  </mergeCells>
  <printOptions/>
  <pageMargins left="0.46" right="0.16" top="0.5" bottom="0.2" header="0.5" footer="0.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TC</dc:creator>
  <cp:keywords/>
  <dc:description/>
  <cp:lastModifiedBy>MAYTINH</cp:lastModifiedBy>
  <cp:lastPrinted>2021-09-14T02:14:19Z</cp:lastPrinted>
  <dcterms:created xsi:type="dcterms:W3CDTF">1996-10-14T23:33:28Z</dcterms:created>
  <dcterms:modified xsi:type="dcterms:W3CDTF">2021-12-06T02:03:31Z</dcterms:modified>
  <cp:category/>
  <cp:version/>
  <cp:contentType/>
  <cp:contentStatus/>
</cp:coreProperties>
</file>